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13_ncr:1_{395CB8BC-5389-47B9-A9E1-EC13DF5511CE}" xr6:coauthVersionLast="46" xr6:coauthVersionMax="46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C8" i="1"/>
  <c r="C18" i="1" s="1"/>
  <c r="C19" i="1" s="1"/>
  <c r="C20" i="1" s="1"/>
  <c r="C27" i="1" s="1"/>
  <c r="D18" i="1" l="1"/>
  <c r="D19" i="1" s="1"/>
  <c r="D20" i="1" s="1"/>
  <c r="D27" i="1" s="1"/>
  <c r="E58" i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<sst xmlns="http://schemas.openxmlformats.org/spreadsheetml/2006/main" count="70" uniqueCount="46">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</sst>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K31" sqref="K3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3647083819</v>
      </c>
      <c r="D8" s="5">
        <f t="shared" ref="D8:E8" si="0">SUM(D9:D11)</f>
        <v>3894277086.6000004</v>
      </c>
      <c r="E8" s="5">
        <f t="shared" si="0"/>
        <v>3894277086.6000004</v>
      </c>
    </row>
    <row r="9" spans="2:5" x14ac:dyDescent="0.25">
      <c r="B9" s="29" t="s">
        <v>9</v>
      </c>
      <c r="C9" s="34">
        <v>2722661019</v>
      </c>
      <c r="D9" s="34">
        <v>2908995071.1800003</v>
      </c>
      <c r="E9" s="34">
        <v>2908995071.1800003</v>
      </c>
    </row>
    <row r="10" spans="2:5" x14ac:dyDescent="0.25">
      <c r="B10" s="29" t="s">
        <v>10</v>
      </c>
      <c r="C10" s="34">
        <v>905670075</v>
      </c>
      <c r="D10" s="34">
        <v>985324871.92000008</v>
      </c>
      <c r="E10" s="34">
        <v>985324871.92000008</v>
      </c>
    </row>
    <row r="11" spans="2:5" x14ac:dyDescent="0.25">
      <c r="B11" s="29" t="s">
        <v>11</v>
      </c>
      <c r="C11" s="34">
        <v>18752725</v>
      </c>
      <c r="D11" s="34">
        <v>-42856.5</v>
      </c>
      <c r="E11" s="34">
        <v>-42856.5</v>
      </c>
    </row>
    <row r="12" spans="2:5" x14ac:dyDescent="0.25">
      <c r="B12" s="28" t="s">
        <v>12</v>
      </c>
      <c r="C12" s="5">
        <f>SUM(C13+C14)</f>
        <v>3647083819</v>
      </c>
      <c r="D12" s="5">
        <f>SUM(D13+D14)</f>
        <v>4116522459.3599997</v>
      </c>
      <c r="E12" s="5">
        <f>SUM(E13+E14)</f>
        <v>4018114118.4299998</v>
      </c>
    </row>
    <row r="13" spans="2:5" ht="24" x14ac:dyDescent="0.25">
      <c r="B13" s="29" t="s">
        <v>13</v>
      </c>
      <c r="C13" s="34">
        <v>2857474353</v>
      </c>
      <c r="D13" s="34">
        <v>3204261753.6599998</v>
      </c>
      <c r="E13" s="34">
        <v>3154876087.0899997</v>
      </c>
    </row>
    <row r="14" spans="2:5" ht="24" x14ac:dyDescent="0.25">
      <c r="B14" s="29" t="s">
        <v>14</v>
      </c>
      <c r="C14" s="34">
        <v>789609466</v>
      </c>
      <c r="D14" s="34">
        <v>912260705.70000005</v>
      </c>
      <c r="E14" s="34">
        <v>863238031.34000003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302085698.25999999</v>
      </c>
      <c r="E15" s="5">
        <f t="shared" si="1"/>
        <v>302085698.25999999</v>
      </c>
    </row>
    <row r="16" spans="2:5" ht="24" x14ac:dyDescent="0.25">
      <c r="B16" s="29" t="s">
        <v>16</v>
      </c>
      <c r="C16" s="36">
        <v>0</v>
      </c>
      <c r="D16" s="34">
        <v>234783858.93000001</v>
      </c>
      <c r="E16" s="34">
        <v>234783858.93000001</v>
      </c>
    </row>
    <row r="17" spans="2:5" ht="24" x14ac:dyDescent="0.25">
      <c r="B17" s="29" t="s">
        <v>17</v>
      </c>
      <c r="C17" s="36">
        <v>0</v>
      </c>
      <c r="D17" s="34">
        <v>67301839.329999998</v>
      </c>
      <c r="E17" s="34">
        <v>67301839.329999998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79840325.500000715</v>
      </c>
      <c r="E18" s="5">
        <f t="shared" si="2"/>
        <v>178248666.43000054</v>
      </c>
    </row>
    <row r="19" spans="2:5" ht="24" x14ac:dyDescent="0.25">
      <c r="B19" s="28" t="s">
        <v>19</v>
      </c>
      <c r="C19" s="5">
        <f>C18-C11</f>
        <v>-18752725</v>
      </c>
      <c r="D19" s="5">
        <f t="shared" ref="D19:E19" si="3">D18-D11</f>
        <v>79883182.000000715</v>
      </c>
      <c r="E19" s="5">
        <f t="shared" si="3"/>
        <v>178291522.93000054</v>
      </c>
    </row>
    <row r="20" spans="2:5" ht="24.75" thickBot="1" x14ac:dyDescent="0.3">
      <c r="B20" s="30" t="s">
        <v>20</v>
      </c>
      <c r="C20" s="7">
        <f>C19-C15</f>
        <v>-18752725</v>
      </c>
      <c r="D20" s="7">
        <f t="shared" ref="D20:E20" si="4">D19-D15</f>
        <v>-222202516.25999928</v>
      </c>
      <c r="E20" s="7">
        <f t="shared" si="4"/>
        <v>-123794175.32999945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13584500</v>
      </c>
      <c r="D24" s="5">
        <f t="shared" ref="D24:E24" si="5">SUM(D25:D26)</f>
        <v>4972922.93</v>
      </c>
      <c r="E24" s="5">
        <f t="shared" si="5"/>
        <v>4972922.93</v>
      </c>
    </row>
    <row r="25" spans="2:5" ht="24" x14ac:dyDescent="0.25">
      <c r="B25" s="6" t="s">
        <v>25</v>
      </c>
      <c r="C25" s="34">
        <v>3428000</v>
      </c>
      <c r="D25" s="34">
        <v>1561441.46</v>
      </c>
      <c r="E25" s="34">
        <v>1561441.46</v>
      </c>
    </row>
    <row r="26" spans="2:5" ht="24" x14ac:dyDescent="0.25">
      <c r="B26" s="6" t="s">
        <v>26</v>
      </c>
      <c r="C26" s="34">
        <v>10156500</v>
      </c>
      <c r="D26" s="34">
        <v>3411481.47</v>
      </c>
      <c r="E26" s="34">
        <v>3411481.47</v>
      </c>
    </row>
    <row r="27" spans="2:5" x14ac:dyDescent="0.25">
      <c r="B27" s="28" t="s">
        <v>27</v>
      </c>
      <c r="C27" s="5">
        <f>C20+C24</f>
        <v>-5168225</v>
      </c>
      <c r="D27" s="5">
        <f t="shared" ref="D27:E27" si="6">D20+D24</f>
        <v>-217229593.32999927</v>
      </c>
      <c r="E27" s="5">
        <f t="shared" si="6"/>
        <v>-118821252.39999944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150000000</v>
      </c>
      <c r="D33" s="21">
        <f t="shared" ref="D33:E33" si="7">SUM(D34:D35)</f>
        <v>150000000</v>
      </c>
      <c r="E33" s="21">
        <f t="shared" si="7"/>
        <v>150000000</v>
      </c>
    </row>
    <row r="34" spans="2:5" ht="24" x14ac:dyDescent="0.25">
      <c r="B34" s="6" t="s">
        <v>30</v>
      </c>
      <c r="C34" s="35">
        <v>150000000</v>
      </c>
      <c r="D34" s="35">
        <v>150000000</v>
      </c>
      <c r="E34" s="35">
        <v>150000000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131247275</v>
      </c>
      <c r="D36" s="21">
        <f t="shared" ref="D36:E36" si="8">SUM(D37:D38)</f>
        <v>150042856.5</v>
      </c>
      <c r="E36" s="21">
        <f t="shared" si="8"/>
        <v>150042856.5</v>
      </c>
    </row>
    <row r="37" spans="2:5" ht="22.9" customHeight="1" x14ac:dyDescent="0.25">
      <c r="B37" s="6" t="s">
        <v>33</v>
      </c>
      <c r="C37" s="35">
        <v>15186666</v>
      </c>
      <c r="D37" s="35">
        <v>15066666</v>
      </c>
      <c r="E37" s="35">
        <v>15066666</v>
      </c>
    </row>
    <row r="38" spans="2:5" ht="25.9" customHeight="1" x14ac:dyDescent="0.25">
      <c r="B38" s="6" t="s">
        <v>34</v>
      </c>
      <c r="C38" s="35">
        <v>116060609</v>
      </c>
      <c r="D38" s="35">
        <v>134976190.5</v>
      </c>
      <c r="E38" s="35">
        <v>134976190.5</v>
      </c>
    </row>
    <row r="39" spans="2:5" ht="15" customHeight="1" x14ac:dyDescent="0.25">
      <c r="B39" s="43" t="s">
        <v>35</v>
      </c>
      <c r="C39" s="39">
        <f>C33-C36</f>
        <v>18752725</v>
      </c>
      <c r="D39" s="39">
        <f t="shared" ref="D39:E39" si="9">D33-D36</f>
        <v>-42856.5</v>
      </c>
      <c r="E39" s="39">
        <f t="shared" si="9"/>
        <v>-42856.5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2722661019</v>
      </c>
      <c r="D45" s="22">
        <f t="shared" ref="D45:E45" si="10">D9</f>
        <v>2908995071.1800003</v>
      </c>
      <c r="E45" s="22">
        <f t="shared" si="10"/>
        <v>2908995071.1800003</v>
      </c>
    </row>
    <row r="46" spans="2:5" ht="24" x14ac:dyDescent="0.25">
      <c r="B46" s="15" t="s">
        <v>37</v>
      </c>
      <c r="C46" s="22">
        <f>C34-C37</f>
        <v>134813334</v>
      </c>
      <c r="D46" s="22">
        <f t="shared" ref="D46:E46" si="11">D34-D37</f>
        <v>134933334</v>
      </c>
      <c r="E46" s="22">
        <f t="shared" si="11"/>
        <v>134933334</v>
      </c>
    </row>
    <row r="47" spans="2:5" ht="24" x14ac:dyDescent="0.25">
      <c r="B47" s="29" t="s">
        <v>30</v>
      </c>
      <c r="C47" s="22">
        <f>C34</f>
        <v>150000000</v>
      </c>
      <c r="D47" s="22">
        <f t="shared" ref="D47:E47" si="12">D34</f>
        <v>150000000</v>
      </c>
      <c r="E47" s="22">
        <f t="shared" si="12"/>
        <v>150000000</v>
      </c>
    </row>
    <row r="48" spans="2:5" ht="26.45" customHeight="1" x14ac:dyDescent="0.25">
      <c r="B48" s="29" t="s">
        <v>33</v>
      </c>
      <c r="C48" s="22">
        <f>C37</f>
        <v>15186666</v>
      </c>
      <c r="D48" s="22">
        <f t="shared" ref="D48:E48" si="13">D37</f>
        <v>15066666</v>
      </c>
      <c r="E48" s="22">
        <f t="shared" si="13"/>
        <v>15066666</v>
      </c>
    </row>
    <row r="49" spans="2:6" ht="24" x14ac:dyDescent="0.25">
      <c r="B49" s="15" t="s">
        <v>13</v>
      </c>
      <c r="C49" s="22">
        <f>C13</f>
        <v>2857474353</v>
      </c>
      <c r="D49" s="22">
        <f t="shared" ref="D49:E49" si="14">D13</f>
        <v>3204261753.6599998</v>
      </c>
      <c r="E49" s="22">
        <f t="shared" si="14"/>
        <v>3154876087.0899997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234783858.93000001</v>
      </c>
      <c r="E50" s="22">
        <f t="shared" si="15"/>
        <v>234783858.93000001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74450510.450000465</v>
      </c>
      <c r="E51" s="21">
        <f t="shared" si="16"/>
        <v>123836177.02000064</v>
      </c>
      <c r="F51" s="25"/>
    </row>
    <row r="52" spans="2:6" ht="24.75" thickBot="1" x14ac:dyDescent="0.3">
      <c r="B52" s="28" t="s">
        <v>39</v>
      </c>
      <c r="C52" s="21">
        <f>C51-C46</f>
        <v>-134813334</v>
      </c>
      <c r="D52" s="21">
        <f t="shared" ref="D52:E52" si="17">D51-D46</f>
        <v>-60482823.549999535</v>
      </c>
      <c r="E52" s="21">
        <f t="shared" si="17"/>
        <v>-11097156.979999363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905670075</v>
      </c>
      <c r="D57" s="22">
        <f t="shared" ref="D57:E57" si="18">D10</f>
        <v>985324871.92000008</v>
      </c>
      <c r="E57" s="22">
        <f t="shared" si="18"/>
        <v>985324871.92000008</v>
      </c>
    </row>
    <row r="58" spans="2:6" ht="24" x14ac:dyDescent="0.25">
      <c r="B58" s="15" t="s">
        <v>40</v>
      </c>
      <c r="C58" s="22">
        <f>C59-C60</f>
        <v>-116060609</v>
      </c>
      <c r="D58" s="22">
        <f t="shared" ref="D58:E58" si="19">D59-D60</f>
        <v>-134976190.5</v>
      </c>
      <c r="E58" s="22">
        <f t="shared" si="19"/>
        <v>-134976190.5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116060609</v>
      </c>
      <c r="D60" s="22">
        <f t="shared" ref="D60:E60" si="21">D38</f>
        <v>134976190.5</v>
      </c>
      <c r="E60" s="22">
        <f t="shared" si="21"/>
        <v>134976190.5</v>
      </c>
    </row>
    <row r="61" spans="2:6" ht="24" x14ac:dyDescent="0.25">
      <c r="B61" s="15" t="s">
        <v>41</v>
      </c>
      <c r="C61" s="22">
        <f>C14</f>
        <v>789609466</v>
      </c>
      <c r="D61" s="22">
        <f t="shared" ref="D61:E61" si="22">D14</f>
        <v>912260705.70000005</v>
      </c>
      <c r="E61" s="22">
        <f t="shared" si="22"/>
        <v>863238031.34000003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67301839.329999998</v>
      </c>
      <c r="E62" s="22">
        <f t="shared" si="23"/>
        <v>67301839.329999998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5389815.0500000268</v>
      </c>
      <c r="E63" s="21">
        <f t="shared" si="24"/>
        <v>54412489.410000041</v>
      </c>
    </row>
    <row r="64" spans="2:6" ht="24.75" thickBot="1" x14ac:dyDescent="0.3">
      <c r="B64" s="30" t="s">
        <v>43</v>
      </c>
      <c r="C64" s="33">
        <f>C63-C58</f>
        <v>116060609</v>
      </c>
      <c r="D64" s="33">
        <f t="shared" ref="D64:E64" si="25">D63-D58</f>
        <v>140366005.55000001</v>
      </c>
      <c r="E64" s="33">
        <f t="shared" si="25"/>
        <v>189388679.91000003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74803149606299213" bottom="0.74803149606299213" header="0.31496062992125984" footer="0.31496062992125984"/>
  <pageSetup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2020-10-27T18:30:12Z</cp:lastPrinted>
  <dcterms:created xsi:type="dcterms:W3CDTF">2020-01-08T20:37:56Z</dcterms:created>
  <dcterms:modified xsi:type="dcterms:W3CDTF">2021-02-24T16:49:21Z</dcterms:modified>
</cp:coreProperties>
</file>